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1"/>
  </bookViews>
  <sheets>
    <sheet name="прил3" sheetId="1" r:id="rId1"/>
    <sheet name="прил4" sheetId="2" r:id="rId2"/>
  </sheets>
  <definedNames/>
  <calcPr fullCalcOnLoad="1"/>
</workbook>
</file>

<file path=xl/sharedStrings.xml><?xml version="1.0" encoding="utf-8"?>
<sst xmlns="http://schemas.openxmlformats.org/spreadsheetml/2006/main" count="319" uniqueCount="127">
  <si>
    <t>.01</t>
  </si>
  <si>
    <t>.02</t>
  </si>
  <si>
    <t>.04</t>
  </si>
  <si>
    <t>Центральный аппарат</t>
  </si>
  <si>
    <t>Национальная оборона</t>
  </si>
  <si>
    <t>Мобилизационная и вневойсковая подготовка</t>
  </si>
  <si>
    <t>.03</t>
  </si>
  <si>
    <t>.00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</si>
  <si>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</si>
  <si>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</si>
  <si>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</si>
  <si>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.0020300</t>
  </si>
  <si>
    <t xml:space="preserve">Выполнение функций органами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</si>
  <si>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</si>
  <si>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.0020400</t>
  </si>
  <si>
    <t>Резервные фонды</t>
  </si>
  <si>
    <t>Резервные фонды местных администраций</t>
  </si>
  <si>
    <t>.0700500</t>
  </si>
  <si>
    <t>Прочие расходы</t>
  </si>
  <si>
    <t xml:space="preserve">Другие общегосударственные вопросы </t>
  </si>
  <si>
    <t>.013</t>
  </si>
  <si>
    <t>Осуществление первичного воинского учета на территории, где отсутствуют военные комиссариаты</t>
  </si>
  <si>
    <t>.0013600</t>
  </si>
  <si>
    <t xml:space="preserve">Национальная безопастность и правоохранительная деятельность </t>
  </si>
  <si>
    <t>Предупреждение и ликвидация последствий чрезвычайных ситуаций природного и техногенного характера, гражданская оборона</t>
  </si>
  <si>
    <t>.09</t>
  </si>
  <si>
    <t>Мероприятия по предупреждению и ликвидации последствий  чрезвычайных ситуаций и стихийных бедствий</t>
  </si>
  <si>
    <t xml:space="preserve">Предупреждение и ликвидация последствий чрезвычайных ситуаций и стихийных бедствий  природного и техногенного характера </t>
  </si>
  <si>
    <t>.05</t>
  </si>
  <si>
    <t>Жилищно-коммунальное хозяйство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</si>
  <si>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</si>
  <si>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</si>
  <si>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</si>
  <si>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</si>
  <si>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</si>
  <si>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</si>
  <si>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.07</t>
  </si>
  <si>
    <t>Проведение мероприятий для детей и молодежи</t>
  </si>
  <si>
    <t>Организационно- воспитательная работа с молодежью</t>
  </si>
  <si>
    <t>.08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</si>
  <si>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</si>
  <si>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</si>
  <si>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</si>
  <si>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</si>
  <si>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.001</t>
  </si>
  <si>
    <t>Физическая культура и спорт</t>
  </si>
  <si>
    <t>Физкультурно-оздоровительная работа  и спортивные мероприятия</t>
  </si>
  <si>
    <t>ИТОГО РАСХОДОВ</t>
  </si>
  <si>
    <t>Раздел</t>
  </si>
  <si>
    <t>Подраздел</t>
  </si>
  <si>
    <t>Целевая статья расходов</t>
  </si>
  <si>
    <t>Вид расходов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</si>
  <si>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</si>
  <si>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</si>
  <si>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.017</t>
  </si>
  <si>
    <t>(тыс. руб)</t>
  </si>
  <si>
    <t>коды</t>
  </si>
  <si>
    <t>Наименование</t>
  </si>
  <si>
    <t>.0100</t>
  </si>
  <si>
    <t>.0102</t>
  </si>
  <si>
    <t>.0104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</si>
  <si>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</si>
  <si>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Резервный фонд</t>
  </si>
  <si>
    <t>Другие общегосударственные расходы</t>
  </si>
  <si>
    <t>.0200</t>
  </si>
  <si>
    <t>.0203</t>
  </si>
  <si>
    <t>.0300</t>
  </si>
  <si>
    <t>Национальная безопастность</t>
  </si>
  <si>
    <t>.0309</t>
  </si>
  <si>
    <t>Предупреждение и ликвидация чрезвычайных ситуаций природного и техногенного характера, гражданская оборона</t>
  </si>
  <si>
    <t>.0500</t>
  </si>
  <si>
    <t>.0503</t>
  </si>
  <si>
    <t>.0700</t>
  </si>
  <si>
    <t>.0707</t>
  </si>
  <si>
    <t>.0800</t>
  </si>
  <si>
    <t>Культура, кинематография, средства массовой информации</t>
  </si>
  <si>
    <t>.0801</t>
  </si>
  <si>
    <t>Код ведомства</t>
  </si>
  <si>
    <t>Библиотеки</t>
  </si>
  <si>
    <t>.0020405</t>
  </si>
  <si>
    <t>Исполнение функций и организация деятельности административных комиссий муниципальных образований</t>
  </si>
  <si>
    <t>.0921400</t>
  </si>
  <si>
    <t>Мероприятия молодежной политики</t>
  </si>
  <si>
    <t>.0200003</t>
  </si>
  <si>
    <t>Обеспечение проведения выборов и референдумов</t>
  </si>
  <si>
    <t xml:space="preserve">Проведение выборов главы муниципального образования </t>
  </si>
  <si>
    <t>.0107</t>
  </si>
  <si>
    <t>Администрация Большетерновского сельского поселения</t>
  </si>
  <si>
    <t>Национальная экономика</t>
  </si>
  <si>
    <t>Сельское хозяйство и рыболовство</t>
  </si>
  <si>
    <t>Государственная поддержка за реализованную продукцию животноводства ЛПХ</t>
  </si>
  <si>
    <t>.006</t>
  </si>
  <si>
    <t>.0400</t>
  </si>
  <si>
    <t>.0405</t>
  </si>
  <si>
    <t>Коммунальное хозяйство</t>
  </si>
  <si>
    <t>.0502</t>
  </si>
  <si>
    <t>"Об исполнении бюджета Большетерновского</t>
  </si>
  <si>
    <t>к Решению Совета депутатов</t>
  </si>
  <si>
    <t>фактически исполнено</t>
  </si>
  <si>
    <t>процент исполнения</t>
  </si>
  <si>
    <t>Приложение № 3</t>
  </si>
  <si>
    <t>Приложение № 4</t>
  </si>
  <si>
    <t>Исполнение расходов бюджета Большетерновского сельского поселения</t>
  </si>
  <si>
    <t>поселения за 2011 год"</t>
  </si>
  <si>
    <t>утверждено на 2011 год</t>
  </si>
  <si>
    <t>.0111</t>
  </si>
  <si>
    <t>.0113</t>
  </si>
  <si>
    <t xml:space="preserve">Физическая культура </t>
  </si>
  <si>
    <t>Средства массовой информации</t>
  </si>
  <si>
    <t>Периодическая печать</t>
  </si>
  <si>
    <t>Большетерновского сельского поселения</t>
  </si>
  <si>
    <t xml:space="preserve">сельского поселения за 2011 год" </t>
  </si>
  <si>
    <t>Исполнение расходов бюджета Большетерновского сельского поселения по разделам и подразделам классификации расходов бюджета Большетерновского сельского поселения за 2011 год</t>
  </si>
  <si>
    <t>по ведомственной структуре расходов за 2011 год</t>
  </si>
  <si>
    <t>Уплата налога на имущество организаций и земельного налога</t>
  </si>
  <si>
    <t>.0029502</t>
  </si>
  <si>
    <t>Субсидии юридическим лицам</t>
  </si>
  <si>
    <t>Мероприятия в области коммунального хозяйства</t>
  </si>
  <si>
    <t xml:space="preserve">Культура и  кинематография </t>
  </si>
  <si>
    <t>Софинансирование мероприятий по энерго-ресурсосбережению и повышению качества услуг в жилищно-коммунальном хозяйстве</t>
  </si>
  <si>
    <t>Мероприятия в области физической культуры и спорта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</si>
  <si>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</si>
  <si>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</si>
  <si>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Реализация Закона Волгоградской области"О наказах и обращениях избирателей к депутатам Чернышковской районной Думы</t>
  </si>
  <si>
    <t>.0921300</t>
  </si>
  <si>
    <t>Реализация закона Волгоградской области от 10 января 2002г.№661-ОД "О наказах избирателей к депутатам Волгоградской областной Думы и главе администрации Волгограсдкой области"</t>
  </si>
  <si>
    <t>.0929600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</si>
</sst>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67" fontId="5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E38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12.00390625" style="0" customWidth="1"/>
    <col min="2" max="2" width="54.00390625" style="0" customWidth="1"/>
    <col min="3" max="3" width="11.875" style="1" customWidth="1"/>
    <col min="4" max="4" width="10.75390625" style="0" customWidth="1"/>
  </cols>
  <sheetData>
    <row r="1" spans="1:5" ht="15.75">
      <c r="A1" s="4"/>
      <c r="B1" s="38" t="s">
        <v>100</v>
      </c>
      <c r="C1" s="38"/>
      <c r="D1" s="39"/>
      <c r="E1" s="39"/>
    </row>
    <row r="2" spans="1:5" ht="15.75">
      <c r="A2" s="4"/>
      <c r="B2" s="38" t="s">
        <v>97</v>
      </c>
      <c r="C2" s="38"/>
      <c r="D2" s="39"/>
      <c r="E2" s="39"/>
    </row>
    <row r="3" spans="1:5" ht="15.75">
      <c r="A3" s="46" t="s">
        <v>110</v>
      </c>
      <c r="B3" s="47"/>
      <c r="C3" s="47"/>
      <c r="D3" s="47"/>
      <c r="E3" s="47"/>
    </row>
    <row r="4" spans="1:5" ht="15.75">
      <c r="A4" s="4"/>
      <c r="B4" s="38" t="s">
        <v>96</v>
      </c>
      <c r="C4" s="38"/>
      <c r="D4" s="39"/>
      <c r="E4" s="39"/>
    </row>
    <row r="5" spans="1:5" ht="15.75">
      <c r="A5" s="4"/>
      <c r="B5" s="38" t="s">
        <v>103</v>
      </c>
      <c r="C5" s="38"/>
      <c r="D5" s="39"/>
      <c r="E5" s="39"/>
    </row>
    <row r="6" spans="1:5" ht="15.75">
      <c r="A6" s="4"/>
      <c r="B6" s="37"/>
      <c r="C6" s="37"/>
      <c r="D6" s="4"/>
      <c r="E6" s="4"/>
    </row>
    <row r="7" spans="1:5" ht="12.75">
      <c r="A7" s="43" t="s">
        <v>112</v>
      </c>
      <c r="B7" s="43"/>
      <c r="C7" s="43"/>
      <c r="D7" s="44"/>
      <c r="E7" s="44"/>
    </row>
    <row r="8" spans="1:5" ht="26.25" customHeight="1">
      <c r="A8" s="45"/>
      <c r="B8" s="45"/>
      <c r="C8" s="45"/>
      <c r="D8" s="45"/>
      <c r="E8" s="45"/>
    </row>
    <row r="9" spans="1:5" ht="16.5" customHeight="1">
      <c r="A9" s="45"/>
      <c r="B9" s="45"/>
      <c r="C9" s="45"/>
      <c r="D9" s="45"/>
      <c r="E9" s="45"/>
    </row>
    <row r="10" spans="1:5" ht="15.75" customHeight="1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5" t="s">
        <v>55</v>
      </c>
    </row>
    <row r="12" spans="1:5" ht="12.75" customHeight="1">
      <c r="A12" s="40" t="s">
        <v>56</v>
      </c>
      <c r="B12" s="40" t="s">
        <v>57</v>
      </c>
      <c r="C12" s="40" t="s">
        <v>104</v>
      </c>
      <c r="D12" s="40" t="s">
        <v>98</v>
      </c>
      <c r="E12" s="40" t="s">
        <v>99</v>
      </c>
    </row>
    <row r="13" spans="1:5" ht="39.75" customHeight="1">
      <c r="A13" s="41"/>
      <c r="B13" s="41"/>
      <c r="C13" s="42"/>
      <c r="D13" s="42"/>
      <c r="E13" s="42"/>
    </row>
    <row r="14" spans="1:5" ht="15.75">
      <c r="A14" s="6">
        <v>1</v>
      </c>
      <c r="B14" s="7">
        <v>2</v>
      </c>
      <c r="C14" s="7">
        <v>3</v>
      </c>
      <c r="D14" s="8">
        <v>4</v>
      </c>
      <c r="E14" s="8">
        <v>5</v>
      </c>
    </row>
    <row r="15" spans="1:5" ht="15.75">
      <c r="A15" s="9" t="s">
        <v>58</v>
      </c>
      <c r="B15" s="10" t="s">
        <v>8</v>
      </c>
      <c r="C15" s="11">
        <f>C16+C17+C18+C19+C20</f>
        <v>1969.1</v>
      </c>
      <c r="D15" s="11">
        <f>D16+D17+D18+D19+D20</f>
        <v>2071.7</v>
      </c>
      <c r="E15" s="12">
        <f>D15/C15*100</f>
        <v>105.21050225991569</v>
      </c>
    </row>
    <row r="16" spans="1:5" ht="47.25">
      <c r="A16" s="6" t="s">
        <v>59</v>
      </c>
      <c r="B16" s="13" t="s">
        <v>9</v>
      </c>
      <c r="C16" s="7">
        <v>535.1</v>
      </c>
      <c r="D16" s="8">
        <v>534.8</v>
      </c>
      <c r="E16" s="14">
        <f aca="true" t="shared" si="0" ref="E16:E38">D16/C16*100</f>
        <v>99.94393571295083</v>
      </c>
    </row>
    <row r="17" spans="1:5" ht="47.25">
      <c r="A17" s="6" t="s">
        <v>60</v>
      </c>
      <c r="B17" s="13" t="s">
        <v>61</v>
      </c>
      <c r="C17" s="7">
        <v>1296.3</v>
      </c>
      <c r="D17" s="8">
        <v>1333.8</v>
      </c>
      <c r="E17" s="14">
        <f t="shared" si="0"/>
        <v>102.89284887757464</v>
      </c>
    </row>
    <row r="18" spans="1:5" ht="15.75">
      <c r="A18" s="6" t="s">
        <v>86</v>
      </c>
      <c r="B18" s="15" t="s">
        <v>84</v>
      </c>
      <c r="C18" s="7">
        <v>28.1</v>
      </c>
      <c r="D18" s="8">
        <v>28.1</v>
      </c>
      <c r="E18" s="14">
        <f t="shared" si="0"/>
        <v>100</v>
      </c>
    </row>
    <row r="19" spans="1:5" ht="15.75">
      <c r="A19" s="6" t="s">
        <v>105</v>
      </c>
      <c r="B19" s="13" t="s">
        <v>62</v>
      </c>
      <c r="C19" s="7">
        <v>2.6</v>
      </c>
      <c r="D19" s="8">
        <v>0</v>
      </c>
      <c r="E19" s="14">
        <f t="shared" si="0"/>
        <v>0</v>
      </c>
    </row>
    <row r="20" spans="1:5" ht="15.75">
      <c r="A20" s="6" t="s">
        <v>106</v>
      </c>
      <c r="B20" s="13" t="s">
        <v>63</v>
      </c>
      <c r="C20" s="7">
        <v>107</v>
      </c>
      <c r="D20" s="8">
        <v>175</v>
      </c>
      <c r="E20" s="14">
        <f t="shared" si="0"/>
        <v>163.5514018691589</v>
      </c>
    </row>
    <row r="21" spans="1:5" ht="15.75">
      <c r="A21" s="9" t="s">
        <v>64</v>
      </c>
      <c r="B21" s="10" t="s">
        <v>4</v>
      </c>
      <c r="C21" s="11">
        <f>C22</f>
        <v>45.6</v>
      </c>
      <c r="D21" s="11">
        <f>D22</f>
        <v>45.6</v>
      </c>
      <c r="E21" s="12">
        <f t="shared" si="0"/>
        <v>100</v>
      </c>
    </row>
    <row r="22" spans="1:5" ht="15.75">
      <c r="A22" s="6" t="s">
        <v>65</v>
      </c>
      <c r="B22" s="13" t="s">
        <v>5</v>
      </c>
      <c r="C22" s="7">
        <v>45.6</v>
      </c>
      <c r="D22" s="8">
        <v>45.6</v>
      </c>
      <c r="E22" s="14">
        <f t="shared" si="0"/>
        <v>100</v>
      </c>
    </row>
    <row r="23" spans="1:5" ht="15.75">
      <c r="A23" s="9" t="s">
        <v>66</v>
      </c>
      <c r="B23" s="10" t="s">
        <v>67</v>
      </c>
      <c r="C23" s="11">
        <f>C24</f>
        <v>6</v>
      </c>
      <c r="D23" s="11">
        <f>D24</f>
        <v>72.9</v>
      </c>
      <c r="E23" s="12">
        <f t="shared" si="0"/>
        <v>1215</v>
      </c>
    </row>
    <row r="24" spans="1:5" ht="47.25">
      <c r="A24" s="6" t="s">
        <v>68</v>
      </c>
      <c r="B24" s="13" t="s">
        <v>69</v>
      </c>
      <c r="C24" s="7">
        <v>6</v>
      </c>
      <c r="D24" s="8">
        <v>72.9</v>
      </c>
      <c r="E24" s="14">
        <f t="shared" si="0"/>
        <v>1215</v>
      </c>
    </row>
    <row r="25" spans="1:5" ht="15.75">
      <c r="A25" s="9" t="s">
        <v>92</v>
      </c>
      <c r="B25" s="10" t="s">
        <v>88</v>
      </c>
      <c r="C25" s="11">
        <f>C26</f>
        <v>961.1</v>
      </c>
      <c r="D25" s="11">
        <f>D26</f>
        <v>851.1</v>
      </c>
      <c r="E25" s="12">
        <f t="shared" si="0"/>
        <v>88.55478098012694</v>
      </c>
    </row>
    <row r="26" spans="1:5" ht="15.75">
      <c r="A26" s="6" t="s">
        <v>93</v>
      </c>
      <c r="B26" s="13" t="s">
        <v>89</v>
      </c>
      <c r="C26" s="7">
        <v>961.1</v>
      </c>
      <c r="D26" s="8">
        <v>851.1</v>
      </c>
      <c r="E26" s="14">
        <f t="shared" si="0"/>
        <v>88.55478098012694</v>
      </c>
    </row>
    <row r="27" spans="1:5" ht="15.75">
      <c r="A27" s="9" t="s">
        <v>70</v>
      </c>
      <c r="B27" s="10" t="s">
        <v>29</v>
      </c>
      <c r="C27" s="11">
        <f>C28+C29</f>
        <v>68.5</v>
      </c>
      <c r="D27" s="11">
        <f>D28+D29</f>
        <v>92.69999999999999</v>
      </c>
      <c r="E27" s="12">
        <f t="shared" si="0"/>
        <v>135.32846715328466</v>
      </c>
    </row>
    <row r="28" spans="1:5" ht="15.75">
      <c r="A28" s="6" t="s">
        <v>95</v>
      </c>
      <c r="B28" s="13" t="s">
        <v>94</v>
      </c>
      <c r="C28" s="7">
        <v>27.6</v>
      </c>
      <c r="D28" s="8">
        <v>51.9</v>
      </c>
      <c r="E28" s="14">
        <f t="shared" si="0"/>
        <v>188.04347826086956</v>
      </c>
    </row>
    <row r="29" spans="1:5" ht="15.75">
      <c r="A29" s="6" t="s">
        <v>71</v>
      </c>
      <c r="B29" s="13" t="s">
        <v>30</v>
      </c>
      <c r="C29" s="7">
        <v>40.9</v>
      </c>
      <c r="D29" s="8">
        <v>40.8</v>
      </c>
      <c r="E29" s="14">
        <f t="shared" si="0"/>
        <v>99.75550122249388</v>
      </c>
    </row>
    <row r="30" spans="1:5" ht="15.75">
      <c r="A30" s="9" t="s">
        <v>72</v>
      </c>
      <c r="B30" s="10" t="s">
        <v>34</v>
      </c>
      <c r="C30" s="11">
        <f>C31</f>
        <v>8</v>
      </c>
      <c r="D30" s="11">
        <f>D31</f>
        <v>8</v>
      </c>
      <c r="E30" s="12">
        <f t="shared" si="0"/>
        <v>100</v>
      </c>
    </row>
    <row r="31" spans="1:5" ht="15.75">
      <c r="A31" s="6" t="s">
        <v>73</v>
      </c>
      <c r="B31" s="13" t="s">
        <v>35</v>
      </c>
      <c r="C31" s="7">
        <v>8</v>
      </c>
      <c r="D31" s="8">
        <v>8</v>
      </c>
      <c r="E31" s="14">
        <f t="shared" si="0"/>
        <v>100</v>
      </c>
    </row>
    <row r="32" spans="1:5" ht="31.5">
      <c r="A32" s="9" t="s">
        <v>74</v>
      </c>
      <c r="B32" s="10" t="s">
        <v>75</v>
      </c>
      <c r="C32" s="11">
        <f>C33</f>
        <v>1037.9</v>
      </c>
      <c r="D32" s="11">
        <f>D33</f>
        <v>942.4</v>
      </c>
      <c r="E32" s="12">
        <f t="shared" si="0"/>
        <v>90.79872820117544</v>
      </c>
    </row>
    <row r="33" spans="1:5" ht="15.75">
      <c r="A33" s="6" t="s">
        <v>76</v>
      </c>
      <c r="B33" s="13" t="s">
        <v>40</v>
      </c>
      <c r="C33" s="7">
        <v>1037.9</v>
      </c>
      <c r="D33" s="8">
        <v>942.4</v>
      </c>
      <c r="E33" s="14">
        <f t="shared" si="0"/>
        <v>90.79872820117544</v>
      </c>
    </row>
    <row r="34" spans="1:5" ht="15.75">
      <c r="A34" s="9">
        <v>1100</v>
      </c>
      <c r="B34" s="10" t="s">
        <v>45</v>
      </c>
      <c r="C34" s="11">
        <f>C35</f>
        <v>10</v>
      </c>
      <c r="D34" s="11">
        <f>D35</f>
        <v>10</v>
      </c>
      <c r="E34" s="12">
        <f t="shared" si="0"/>
        <v>100</v>
      </c>
    </row>
    <row r="35" spans="1:5" ht="15.75">
      <c r="A35" s="6">
        <v>1101</v>
      </c>
      <c r="B35" s="13" t="s">
        <v>107</v>
      </c>
      <c r="C35" s="7">
        <v>10</v>
      </c>
      <c r="D35" s="8">
        <v>10</v>
      </c>
      <c r="E35" s="14">
        <f t="shared" si="0"/>
        <v>100</v>
      </c>
    </row>
    <row r="36" spans="1:5" ht="15.75">
      <c r="A36" s="9">
        <v>1200</v>
      </c>
      <c r="B36" s="10" t="s">
        <v>108</v>
      </c>
      <c r="C36" s="11">
        <f>C37</f>
        <v>25</v>
      </c>
      <c r="D36" s="11">
        <f>D37</f>
        <v>43.7</v>
      </c>
      <c r="E36" s="12">
        <f t="shared" si="0"/>
        <v>174.8</v>
      </c>
    </row>
    <row r="37" spans="1:5" ht="15.75">
      <c r="A37" s="6">
        <v>1202</v>
      </c>
      <c r="B37" s="13" t="s">
        <v>109</v>
      </c>
      <c r="C37" s="7">
        <v>25</v>
      </c>
      <c r="D37" s="8">
        <v>43.7</v>
      </c>
      <c r="E37" s="14">
        <f t="shared" si="0"/>
        <v>174.8</v>
      </c>
    </row>
    <row r="38" spans="1:5" ht="15.75">
      <c r="A38" s="6"/>
      <c r="B38" s="11" t="s">
        <v>47</v>
      </c>
      <c r="C38" s="11">
        <f>C15+C21+C23+C27+C30+C32+C34+C25+C36</f>
        <v>4131.2</v>
      </c>
      <c r="D38" s="11">
        <f>D15+D21+D23+D27+D30+D32+D34+D25+D36</f>
        <v>4138.099999999999</v>
      </c>
      <c r="E38" s="12">
        <f t="shared" si="0"/>
        <v>100.16702168861346</v>
      </c>
    </row>
  </sheetData>
  <sheetProtection/>
  <mergeCells count="12">
    <mergeCell ref="B1:E1"/>
    <mergeCell ref="B2:E2"/>
    <mergeCell ref="B5:E5"/>
    <mergeCell ref="D12:D13"/>
    <mergeCell ref="E12:E13"/>
    <mergeCell ref="A3:E3"/>
    <mergeCell ref="B6:C6"/>
    <mergeCell ref="B4:E4"/>
    <mergeCell ref="A12:A13"/>
    <mergeCell ref="B12:B13"/>
    <mergeCell ref="C12:C13"/>
    <mergeCell ref="A7:E9"/>
  </mergeCells>
  <printOptions/>
  <pageMargins left="0.46" right="0.25" top="0.3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100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5.75390625" style="0" customWidth="1"/>
    <col min="2" max="2" width="5.125" style="1" customWidth="1"/>
    <col min="3" max="3" width="5.125" style="0" customWidth="1"/>
    <col min="4" max="4" width="4.75390625" style="0" customWidth="1"/>
    <col min="5" max="5" width="10.75390625" style="0" customWidth="1"/>
    <col min="6" max="6" width="6.125" style="0" customWidth="1"/>
    <col min="7" max="7" width="9.625" style="0" customWidth="1"/>
    <col min="8" max="8" width="9.00390625" style="0" customWidth="1"/>
    <col min="9" max="9" width="10.25390625" style="0" customWidth="1"/>
  </cols>
  <sheetData>
    <row r="1" spans="1:9" ht="15.75">
      <c r="A1" s="4"/>
      <c r="B1" s="38" t="s">
        <v>101</v>
      </c>
      <c r="C1" s="38"/>
      <c r="D1" s="38"/>
      <c r="E1" s="38"/>
      <c r="F1" s="38"/>
      <c r="G1" s="39"/>
      <c r="H1" s="39"/>
      <c r="I1" s="39"/>
    </row>
    <row r="2" spans="1:9" ht="15.75">
      <c r="A2" s="4"/>
      <c r="B2" s="38" t="s">
        <v>97</v>
      </c>
      <c r="C2" s="38"/>
      <c r="D2" s="38"/>
      <c r="E2" s="38"/>
      <c r="F2" s="38"/>
      <c r="G2" s="39"/>
      <c r="H2" s="39"/>
      <c r="I2" s="39"/>
    </row>
    <row r="3" spans="1:9" ht="15.75">
      <c r="A3" s="38" t="s">
        <v>110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4"/>
      <c r="B4" s="38" t="s">
        <v>96</v>
      </c>
      <c r="C4" s="38"/>
      <c r="D4" s="38"/>
      <c r="E4" s="38"/>
      <c r="F4" s="38"/>
      <c r="G4" s="39"/>
      <c r="H4" s="39"/>
      <c r="I4" s="39"/>
    </row>
    <row r="5" spans="1:9" ht="15.75">
      <c r="A5" s="4"/>
      <c r="B5" s="38" t="s">
        <v>111</v>
      </c>
      <c r="C5" s="38"/>
      <c r="D5" s="38"/>
      <c r="E5" s="38"/>
      <c r="F5" s="38"/>
      <c r="G5" s="38"/>
      <c r="H5" s="39"/>
      <c r="I5" s="39"/>
    </row>
    <row r="6" spans="1:9" ht="15.75">
      <c r="A6" s="4"/>
      <c r="B6" s="37"/>
      <c r="C6" s="37"/>
      <c r="D6" s="37"/>
      <c r="E6" s="37"/>
      <c r="F6" s="37"/>
      <c r="G6" s="37"/>
      <c r="H6" s="4"/>
      <c r="I6" s="4"/>
    </row>
    <row r="7" spans="1:9" ht="15.75">
      <c r="A7" s="50" t="s">
        <v>102</v>
      </c>
      <c r="B7" s="39"/>
      <c r="C7" s="39"/>
      <c r="D7" s="39"/>
      <c r="E7" s="39"/>
      <c r="F7" s="39"/>
      <c r="G7" s="39"/>
      <c r="H7" s="39"/>
      <c r="I7" s="39"/>
    </row>
    <row r="8" spans="1:9" ht="15.75">
      <c r="A8" s="50" t="s">
        <v>113</v>
      </c>
      <c r="B8" s="39"/>
      <c r="C8" s="39"/>
      <c r="D8" s="39"/>
      <c r="E8" s="39"/>
      <c r="F8" s="39"/>
      <c r="G8" s="39"/>
      <c r="H8" s="39"/>
      <c r="I8" s="39"/>
    </row>
    <row r="9" spans="1:9" ht="15.75">
      <c r="A9" s="4"/>
      <c r="B9" s="4"/>
      <c r="C9" s="4"/>
      <c r="D9" s="4"/>
      <c r="E9" s="4"/>
      <c r="F9" s="4"/>
      <c r="G9" s="4"/>
      <c r="H9" s="4"/>
      <c r="I9" s="4" t="s">
        <v>55</v>
      </c>
    </row>
    <row r="10" spans="1:9" ht="18" customHeight="1">
      <c r="A10" s="48" t="s">
        <v>57</v>
      </c>
      <c r="B10" s="48" t="s">
        <v>77</v>
      </c>
      <c r="C10" s="48" t="s">
        <v>48</v>
      </c>
      <c r="D10" s="48" t="s">
        <v>49</v>
      </c>
      <c r="E10" s="48" t="s">
        <v>50</v>
      </c>
      <c r="F10" s="48" t="s">
        <v>51</v>
      </c>
      <c r="G10" s="48" t="s">
        <v>104</v>
      </c>
      <c r="H10" s="48" t="s">
        <v>98</v>
      </c>
      <c r="I10" s="48" t="s">
        <v>99</v>
      </c>
    </row>
    <row r="11" spans="1:9" ht="31.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5.75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8">
        <v>6</v>
      </c>
      <c r="G12" s="16">
        <v>7</v>
      </c>
      <c r="H12" s="16">
        <v>8</v>
      </c>
      <c r="I12" s="16">
        <v>9</v>
      </c>
    </row>
    <row r="13" spans="1:9" ht="47.25">
      <c r="A13" s="19" t="s">
        <v>87</v>
      </c>
      <c r="B13" s="17"/>
      <c r="C13" s="17"/>
      <c r="D13" s="17"/>
      <c r="E13" s="17"/>
      <c r="F13" s="20"/>
      <c r="G13" s="17"/>
      <c r="H13" s="21"/>
      <c r="I13" s="21"/>
    </row>
    <row r="14" spans="1:9" ht="23.25" customHeight="1">
      <c r="A14" s="22" t="s">
        <v>8</v>
      </c>
      <c r="B14" s="9">
        <v>44</v>
      </c>
      <c r="C14" s="23" t="s">
        <v>0</v>
      </c>
      <c r="D14" s="23" t="s">
        <v>7</v>
      </c>
      <c r="E14" s="24"/>
      <c r="F14" s="25"/>
      <c r="G14" s="26">
        <f>G15+G18+G25+G28+G31</f>
        <v>1969.1</v>
      </c>
      <c r="H14" s="26">
        <f>H15+H18+H25+H28+H31</f>
        <v>2071.7</v>
      </c>
      <c r="I14" s="27">
        <f>H14/G14*100</f>
        <v>105.21050225991569</v>
      </c>
    </row>
    <row r="15" spans="1:9" ht="70.5" customHeight="1">
      <c r="A15" s="22" t="s">
        <v>9</v>
      </c>
      <c r="B15" s="7">
        <v>44</v>
      </c>
      <c r="C15" s="11" t="s">
        <v>0</v>
      </c>
      <c r="D15" s="11" t="s">
        <v>1</v>
      </c>
      <c r="E15" s="11"/>
      <c r="F15" s="11"/>
      <c r="G15" s="11">
        <f>G16</f>
        <v>535.1</v>
      </c>
      <c r="H15" s="11">
        <f>H16</f>
        <v>534.8</v>
      </c>
      <c r="I15" s="27">
        <f aca="true" t="shared" si="0" ref="I15:I81">H15/G15*100</f>
        <v>99.94393571295083</v>
      </c>
    </row>
    <row r="16" spans="1:9" ht="19.5" customHeight="1">
      <c r="A16" s="28" t="s">
        <v>10</v>
      </c>
      <c r="B16" s="7">
        <v>44</v>
      </c>
      <c r="C16" s="7" t="s">
        <v>0</v>
      </c>
      <c r="D16" s="7" t="s">
        <v>1</v>
      </c>
      <c r="E16" s="7" t="s">
        <v>11</v>
      </c>
      <c r="F16" s="7"/>
      <c r="G16" s="7">
        <f>G17</f>
        <v>535.1</v>
      </c>
      <c r="H16" s="7">
        <f>H17</f>
        <v>534.8</v>
      </c>
      <c r="I16" s="29">
        <f t="shared" si="0"/>
        <v>99.94393571295083</v>
      </c>
    </row>
    <row r="17" spans="1:9" ht="34.5" customHeight="1">
      <c r="A17" s="28" t="s">
        <v>12</v>
      </c>
      <c r="B17" s="7">
        <v>44</v>
      </c>
      <c r="C17" s="7" t="s">
        <v>0</v>
      </c>
      <c r="D17" s="7" t="s">
        <v>1</v>
      </c>
      <c r="E17" s="7" t="s">
        <v>11</v>
      </c>
      <c r="F17" s="7">
        <v>500</v>
      </c>
      <c r="G17" s="24">
        <v>535.1</v>
      </c>
      <c r="H17" s="8">
        <v>534.8</v>
      </c>
      <c r="I17" s="29">
        <f t="shared" si="0"/>
        <v>99.94393571295083</v>
      </c>
    </row>
    <row r="18" spans="1:9" ht="78" customHeight="1">
      <c r="A18" s="22" t="s">
        <v>13</v>
      </c>
      <c r="B18" s="7">
        <v>44</v>
      </c>
      <c r="C18" s="11" t="s">
        <v>0</v>
      </c>
      <c r="D18" s="11" t="s">
        <v>2</v>
      </c>
      <c r="E18" s="11"/>
      <c r="F18" s="11"/>
      <c r="G18" s="11">
        <f>G19+G21+G23</f>
        <v>1296.3</v>
      </c>
      <c r="H18" s="11">
        <f>H19+H21+H23</f>
        <v>1333.8</v>
      </c>
      <c r="I18" s="27">
        <f t="shared" si="0"/>
        <v>102.89284887757464</v>
      </c>
    </row>
    <row r="19" spans="1:9" ht="21" customHeight="1">
      <c r="A19" s="28" t="s">
        <v>3</v>
      </c>
      <c r="B19" s="7">
        <v>44</v>
      </c>
      <c r="C19" s="7" t="s">
        <v>0</v>
      </c>
      <c r="D19" s="7" t="s">
        <v>2</v>
      </c>
      <c r="E19" s="7" t="s">
        <v>14</v>
      </c>
      <c r="F19" s="7"/>
      <c r="G19" s="7">
        <f>G20</f>
        <v>1287.2</v>
      </c>
      <c r="H19" s="7">
        <f>H20</f>
        <v>1325.6</v>
      </c>
      <c r="I19" s="29">
        <f t="shared" si="0"/>
        <v>102.98321939092602</v>
      </c>
    </row>
    <row r="20" spans="1:9" ht="36" customHeight="1">
      <c r="A20" s="28" t="s">
        <v>32</v>
      </c>
      <c r="B20" s="7">
        <v>44</v>
      </c>
      <c r="C20" s="7" t="s">
        <v>0</v>
      </c>
      <c r="D20" s="7" t="s">
        <v>2</v>
      </c>
      <c r="E20" s="7" t="s">
        <v>14</v>
      </c>
      <c r="F20" s="7">
        <v>500</v>
      </c>
      <c r="G20" s="7">
        <v>1287.2</v>
      </c>
      <c r="H20" s="8">
        <v>1325.6</v>
      </c>
      <c r="I20" s="29">
        <f t="shared" si="0"/>
        <v>102.98321939092602</v>
      </c>
    </row>
    <row r="21" spans="1:9" ht="52.5" customHeight="1">
      <c r="A21" s="28" t="s">
        <v>80</v>
      </c>
      <c r="B21" s="7">
        <v>44</v>
      </c>
      <c r="C21" s="7" t="s">
        <v>0</v>
      </c>
      <c r="D21" s="7" t="s">
        <v>2</v>
      </c>
      <c r="E21" s="7" t="s">
        <v>79</v>
      </c>
      <c r="F21" s="7"/>
      <c r="G21" s="7">
        <f>G22</f>
        <v>2.3</v>
      </c>
      <c r="H21" s="8">
        <f>H22</f>
        <v>2.3</v>
      </c>
      <c r="I21" s="29">
        <f t="shared" si="0"/>
        <v>100</v>
      </c>
    </row>
    <row r="22" spans="1:9" ht="36" customHeight="1">
      <c r="A22" s="28" t="s">
        <v>32</v>
      </c>
      <c r="B22" s="7">
        <v>44</v>
      </c>
      <c r="C22" s="7" t="s">
        <v>0</v>
      </c>
      <c r="D22" s="7" t="s">
        <v>2</v>
      </c>
      <c r="E22" s="7" t="s">
        <v>79</v>
      </c>
      <c r="F22" s="7">
        <v>500</v>
      </c>
      <c r="G22" s="7">
        <v>2.3</v>
      </c>
      <c r="H22" s="30">
        <v>2.3</v>
      </c>
      <c r="I22" s="29">
        <f t="shared" si="0"/>
        <v>100</v>
      </c>
    </row>
    <row r="23" spans="1:9" ht="36" customHeight="1">
      <c r="A23" s="31" t="s">
        <v>114</v>
      </c>
      <c r="B23" s="7">
        <v>44</v>
      </c>
      <c r="C23" s="7" t="s">
        <v>0</v>
      </c>
      <c r="D23" s="7" t="s">
        <v>2</v>
      </c>
      <c r="E23" s="7" t="s">
        <v>115</v>
      </c>
      <c r="F23" s="7"/>
      <c r="G23" s="7">
        <f>G24</f>
        <v>6.8</v>
      </c>
      <c r="H23" s="7">
        <f>H24</f>
        <v>5.9</v>
      </c>
      <c r="I23" s="29">
        <f t="shared" si="0"/>
        <v>86.76470588235294</v>
      </c>
    </row>
    <row r="24" spans="1:9" ht="36" customHeight="1">
      <c r="A24" s="28" t="s">
        <v>32</v>
      </c>
      <c r="B24" s="7">
        <v>44</v>
      </c>
      <c r="C24" s="7" t="s">
        <v>0</v>
      </c>
      <c r="D24" s="7" t="s">
        <v>2</v>
      </c>
      <c r="E24" s="7" t="s">
        <v>115</v>
      </c>
      <c r="F24" s="7">
        <v>500</v>
      </c>
      <c r="G24" s="7">
        <v>6.8</v>
      </c>
      <c r="H24" s="30">
        <v>5.9</v>
      </c>
      <c r="I24" s="29">
        <f t="shared" si="0"/>
        <v>86.76470588235294</v>
      </c>
    </row>
    <row r="25" spans="1:9" ht="34.5" customHeight="1">
      <c r="A25" s="36" t="s">
        <v>84</v>
      </c>
      <c r="B25" s="11">
        <v>44</v>
      </c>
      <c r="C25" s="11" t="s">
        <v>0</v>
      </c>
      <c r="D25" s="11" t="s">
        <v>36</v>
      </c>
      <c r="E25" s="11"/>
      <c r="F25" s="11"/>
      <c r="G25" s="11">
        <f>G26</f>
        <v>28.1</v>
      </c>
      <c r="H25" s="11">
        <f>H26</f>
        <v>28.1</v>
      </c>
      <c r="I25" s="27">
        <f t="shared" si="0"/>
        <v>100</v>
      </c>
    </row>
    <row r="26" spans="1:9" ht="36" customHeight="1">
      <c r="A26" s="32" t="s">
        <v>85</v>
      </c>
      <c r="B26" s="7">
        <v>44</v>
      </c>
      <c r="C26" s="7" t="s">
        <v>0</v>
      </c>
      <c r="D26" s="7" t="s">
        <v>36</v>
      </c>
      <c r="E26" s="7" t="s">
        <v>83</v>
      </c>
      <c r="F26" s="7"/>
      <c r="G26" s="7">
        <f>G27</f>
        <v>28.1</v>
      </c>
      <c r="H26" s="7">
        <f>H27</f>
        <v>28.1</v>
      </c>
      <c r="I26" s="29">
        <f t="shared" si="0"/>
        <v>100</v>
      </c>
    </row>
    <row r="27" spans="1:9" ht="39" customHeight="1">
      <c r="A27" s="32" t="s">
        <v>84</v>
      </c>
      <c r="B27" s="7">
        <v>44</v>
      </c>
      <c r="C27" s="7" t="s">
        <v>0</v>
      </c>
      <c r="D27" s="7" t="s">
        <v>36</v>
      </c>
      <c r="E27" s="7" t="s">
        <v>83</v>
      </c>
      <c r="F27" s="7">
        <v>500</v>
      </c>
      <c r="G27" s="7">
        <v>28.1</v>
      </c>
      <c r="H27" s="8">
        <v>28.1</v>
      </c>
      <c r="I27" s="29">
        <f t="shared" si="0"/>
        <v>100</v>
      </c>
    </row>
    <row r="28" spans="1:9" ht="19.5" customHeight="1">
      <c r="A28" s="22" t="s">
        <v>15</v>
      </c>
      <c r="B28" s="7">
        <v>44</v>
      </c>
      <c r="C28" s="11" t="s">
        <v>0</v>
      </c>
      <c r="D28" s="11">
        <v>11</v>
      </c>
      <c r="E28" s="11"/>
      <c r="F28" s="11"/>
      <c r="G28" s="11">
        <f>G29</f>
        <v>2.6</v>
      </c>
      <c r="H28" s="11">
        <f>H29</f>
        <v>0</v>
      </c>
      <c r="I28" s="27">
        <f t="shared" si="0"/>
        <v>0</v>
      </c>
    </row>
    <row r="29" spans="1:9" ht="33" customHeight="1">
      <c r="A29" s="28" t="s">
        <v>16</v>
      </c>
      <c r="B29" s="7">
        <v>44</v>
      </c>
      <c r="C29" s="7" t="s">
        <v>0</v>
      </c>
      <c r="D29" s="7">
        <v>11</v>
      </c>
      <c r="E29" s="7" t="s">
        <v>17</v>
      </c>
      <c r="F29" s="7"/>
      <c r="G29" s="7">
        <f>G30</f>
        <v>2.6</v>
      </c>
      <c r="H29" s="7">
        <f>H30</f>
        <v>0</v>
      </c>
      <c r="I29" s="29">
        <f t="shared" si="0"/>
        <v>0</v>
      </c>
    </row>
    <row r="30" spans="1:9" ht="20.25" customHeight="1">
      <c r="A30" s="28" t="s">
        <v>18</v>
      </c>
      <c r="B30" s="7">
        <v>44</v>
      </c>
      <c r="C30" s="7" t="s">
        <v>0</v>
      </c>
      <c r="D30" s="7">
        <v>11</v>
      </c>
      <c r="E30" s="7" t="s">
        <v>17</v>
      </c>
      <c r="F30" s="7" t="s">
        <v>20</v>
      </c>
      <c r="G30" s="7">
        <v>2.6</v>
      </c>
      <c r="H30" s="8">
        <v>0</v>
      </c>
      <c r="I30" s="29">
        <f t="shared" si="0"/>
        <v>0</v>
      </c>
    </row>
    <row r="31" spans="1:9" ht="34.5" customHeight="1">
      <c r="A31" s="22" t="s">
        <v>19</v>
      </c>
      <c r="B31" s="7">
        <v>44</v>
      </c>
      <c r="C31" s="11" t="s">
        <v>0</v>
      </c>
      <c r="D31" s="11">
        <v>13</v>
      </c>
      <c r="E31" s="11"/>
      <c r="F31" s="11"/>
      <c r="G31" s="11">
        <f>G32+G34++G36+G38</f>
        <v>107</v>
      </c>
      <c r="H31" s="11">
        <f>H32+H34++H36+H38</f>
        <v>175</v>
      </c>
      <c r="I31" s="27">
        <f t="shared" si="0"/>
        <v>163.5514018691589</v>
      </c>
    </row>
    <row r="32" spans="1:9" ht="68.25" customHeight="1">
      <c r="A32" s="28" t="s">
        <v>123</v>
      </c>
      <c r="B32" s="7">
        <v>44</v>
      </c>
      <c r="C32" s="7" t="s">
        <v>0</v>
      </c>
      <c r="D32" s="7">
        <v>13</v>
      </c>
      <c r="E32" s="7" t="s">
        <v>124</v>
      </c>
      <c r="F32" s="11"/>
      <c r="G32" s="7">
        <f>G33</f>
        <v>0</v>
      </c>
      <c r="H32" s="7">
        <f>H33</f>
        <v>18</v>
      </c>
      <c r="I32" s="29">
        <v>0</v>
      </c>
    </row>
    <row r="33" spans="1:9" ht="42.75" customHeight="1">
      <c r="A33" s="28" t="s">
        <v>12</v>
      </c>
      <c r="B33" s="7">
        <v>44</v>
      </c>
      <c r="C33" s="7" t="s">
        <v>0</v>
      </c>
      <c r="D33" s="7">
        <v>13</v>
      </c>
      <c r="E33" s="7" t="s">
        <v>124</v>
      </c>
      <c r="F33" s="7">
        <v>500</v>
      </c>
      <c r="G33" s="7">
        <v>0</v>
      </c>
      <c r="H33" s="7">
        <v>18</v>
      </c>
      <c r="I33" s="29">
        <v>0</v>
      </c>
    </row>
    <row r="34" spans="1:9" ht="21" customHeight="1">
      <c r="A34" s="28" t="s">
        <v>18</v>
      </c>
      <c r="B34" s="7">
        <v>44</v>
      </c>
      <c r="C34" s="7" t="s">
        <v>0</v>
      </c>
      <c r="D34" s="7">
        <v>13</v>
      </c>
      <c r="E34" s="7" t="s">
        <v>81</v>
      </c>
      <c r="F34" s="7"/>
      <c r="G34" s="7">
        <f>G35</f>
        <v>21</v>
      </c>
      <c r="H34" s="7">
        <f>H35</f>
        <v>21</v>
      </c>
      <c r="I34" s="29">
        <f t="shared" si="0"/>
        <v>100</v>
      </c>
    </row>
    <row r="35" spans="1:9" ht="32.25" customHeight="1">
      <c r="A35" s="28" t="s">
        <v>12</v>
      </c>
      <c r="B35" s="7">
        <v>44</v>
      </c>
      <c r="C35" s="7" t="s">
        <v>0</v>
      </c>
      <c r="D35" s="7">
        <v>13</v>
      </c>
      <c r="E35" s="7" t="s">
        <v>81</v>
      </c>
      <c r="F35" s="7">
        <v>500</v>
      </c>
      <c r="G35" s="7">
        <v>21</v>
      </c>
      <c r="H35" s="8">
        <v>21</v>
      </c>
      <c r="I35" s="29">
        <f t="shared" si="0"/>
        <v>100</v>
      </c>
    </row>
    <row r="36" spans="1:9" ht="112.5" customHeight="1">
      <c r="A36" s="28" t="s">
        <v>125</v>
      </c>
      <c r="B36" s="7">
        <v>44</v>
      </c>
      <c r="C36" s="7" t="s">
        <v>0</v>
      </c>
      <c r="D36" s="7">
        <v>13</v>
      </c>
      <c r="E36" s="7" t="s">
        <v>126</v>
      </c>
      <c r="F36" s="7"/>
      <c r="G36" s="30">
        <f>G37</f>
        <v>0</v>
      </c>
      <c r="H36" s="30">
        <f>H37</f>
        <v>50</v>
      </c>
      <c r="I36" s="29">
        <v>0</v>
      </c>
    </row>
    <row r="37" spans="1:9" ht="32.25" customHeight="1">
      <c r="A37" s="28" t="s">
        <v>12</v>
      </c>
      <c r="B37" s="7">
        <v>44</v>
      </c>
      <c r="C37" s="7" t="s">
        <v>0</v>
      </c>
      <c r="D37" s="7">
        <v>13</v>
      </c>
      <c r="E37" s="7" t="s">
        <v>126</v>
      </c>
      <c r="F37" s="7" t="s">
        <v>20</v>
      </c>
      <c r="G37" s="7">
        <v>0</v>
      </c>
      <c r="H37" s="30">
        <v>50</v>
      </c>
      <c r="I37" s="29">
        <v>0</v>
      </c>
    </row>
    <row r="38" spans="1:9" ht="164.25" customHeight="1">
      <c r="A38" s="28" t="s">
        <v>53</v>
      </c>
      <c r="B38" s="7">
        <v>44</v>
      </c>
      <c r="C38" s="7" t="s">
        <v>0</v>
      </c>
      <c r="D38" s="7">
        <v>13</v>
      </c>
      <c r="E38" s="7">
        <v>5210600</v>
      </c>
      <c r="F38" s="7"/>
      <c r="G38" s="7">
        <f>G39</f>
        <v>86</v>
      </c>
      <c r="H38" s="7">
        <f>H39</f>
        <v>86</v>
      </c>
      <c r="I38" s="29">
        <f t="shared" si="0"/>
        <v>100</v>
      </c>
    </row>
    <row r="39" spans="1:9" ht="24.75" customHeight="1">
      <c r="A39" s="28" t="s">
        <v>52</v>
      </c>
      <c r="B39" s="7">
        <v>44</v>
      </c>
      <c r="C39" s="7" t="s">
        <v>0</v>
      </c>
      <c r="D39" s="7">
        <v>13</v>
      </c>
      <c r="E39" s="7">
        <v>5210600</v>
      </c>
      <c r="F39" s="7" t="s">
        <v>54</v>
      </c>
      <c r="G39" s="7">
        <v>86</v>
      </c>
      <c r="H39" s="7">
        <v>86</v>
      </c>
      <c r="I39" s="29">
        <f t="shared" si="0"/>
        <v>100</v>
      </c>
    </row>
    <row r="40" spans="1:9" ht="20.25" customHeight="1">
      <c r="A40" s="22" t="s">
        <v>4</v>
      </c>
      <c r="B40" s="7">
        <v>44</v>
      </c>
      <c r="C40" s="11" t="s">
        <v>1</v>
      </c>
      <c r="D40" s="11" t="s">
        <v>7</v>
      </c>
      <c r="E40" s="11"/>
      <c r="F40" s="11"/>
      <c r="G40" s="11">
        <f>G43</f>
        <v>45.6</v>
      </c>
      <c r="H40" s="11">
        <f>H43</f>
        <v>45.6</v>
      </c>
      <c r="I40" s="27">
        <f t="shared" si="0"/>
        <v>100</v>
      </c>
    </row>
    <row r="41" spans="1:9" ht="30.75" customHeight="1">
      <c r="A41" s="22" t="s">
        <v>5</v>
      </c>
      <c r="B41" s="7">
        <v>44</v>
      </c>
      <c r="C41" s="11" t="s">
        <v>1</v>
      </c>
      <c r="D41" s="11" t="s">
        <v>6</v>
      </c>
      <c r="E41" s="11"/>
      <c r="F41" s="11"/>
      <c r="G41" s="11">
        <f>G42</f>
        <v>45.6</v>
      </c>
      <c r="H41" s="11">
        <f>H42</f>
        <v>45.6</v>
      </c>
      <c r="I41" s="27">
        <f t="shared" si="0"/>
        <v>100</v>
      </c>
    </row>
    <row r="42" spans="1:9" ht="47.25" customHeight="1">
      <c r="A42" s="28" t="s">
        <v>21</v>
      </c>
      <c r="B42" s="7">
        <v>44</v>
      </c>
      <c r="C42" s="7" t="s">
        <v>1</v>
      </c>
      <c r="D42" s="7" t="s">
        <v>6</v>
      </c>
      <c r="E42" s="7" t="s">
        <v>22</v>
      </c>
      <c r="F42" s="7"/>
      <c r="G42" s="7">
        <f>G43</f>
        <v>45.6</v>
      </c>
      <c r="H42" s="7">
        <f>H43</f>
        <v>45.6</v>
      </c>
      <c r="I42" s="29">
        <f t="shared" si="0"/>
        <v>100</v>
      </c>
    </row>
    <row r="43" spans="1:9" ht="35.25" customHeight="1">
      <c r="A43" s="28" t="s">
        <v>32</v>
      </c>
      <c r="B43" s="7">
        <v>44</v>
      </c>
      <c r="C43" s="7" t="s">
        <v>1</v>
      </c>
      <c r="D43" s="7" t="s">
        <v>6</v>
      </c>
      <c r="E43" s="7" t="s">
        <v>22</v>
      </c>
      <c r="F43" s="7">
        <v>500</v>
      </c>
      <c r="G43" s="7">
        <v>45.6</v>
      </c>
      <c r="H43" s="8">
        <v>45.6</v>
      </c>
      <c r="I43" s="29">
        <f t="shared" si="0"/>
        <v>100</v>
      </c>
    </row>
    <row r="44" spans="1:9" ht="34.5" customHeight="1">
      <c r="A44" s="22" t="s">
        <v>23</v>
      </c>
      <c r="B44" s="7">
        <v>44</v>
      </c>
      <c r="C44" s="11" t="s">
        <v>6</v>
      </c>
      <c r="D44" s="11" t="s">
        <v>7</v>
      </c>
      <c r="E44" s="11"/>
      <c r="F44" s="11"/>
      <c r="G44" s="11">
        <f>G48</f>
        <v>6</v>
      </c>
      <c r="H44" s="11">
        <f>H48</f>
        <v>72.9</v>
      </c>
      <c r="I44" s="27">
        <f t="shared" si="0"/>
        <v>1215</v>
      </c>
    </row>
    <row r="45" spans="1:9" ht="87" customHeight="1">
      <c r="A45" s="22" t="s">
        <v>24</v>
      </c>
      <c r="B45" s="7">
        <v>44</v>
      </c>
      <c r="C45" s="11" t="s">
        <v>6</v>
      </c>
      <c r="D45" s="11" t="s">
        <v>25</v>
      </c>
      <c r="E45" s="11"/>
      <c r="F45" s="11"/>
      <c r="G45" s="11">
        <f aca="true" t="shared" si="1" ref="G45:H47">G46</f>
        <v>6</v>
      </c>
      <c r="H45" s="11">
        <f t="shared" si="1"/>
        <v>72.9</v>
      </c>
      <c r="I45" s="27">
        <f t="shared" si="0"/>
        <v>1215</v>
      </c>
    </row>
    <row r="46" spans="1:9" ht="50.25" customHeight="1">
      <c r="A46" s="28" t="s">
        <v>26</v>
      </c>
      <c r="B46" s="7">
        <v>44</v>
      </c>
      <c r="C46" s="7" t="s">
        <v>6</v>
      </c>
      <c r="D46" s="7" t="s">
        <v>25</v>
      </c>
      <c r="E46" s="7">
        <v>2180000</v>
      </c>
      <c r="F46" s="7"/>
      <c r="G46" s="7">
        <f t="shared" si="1"/>
        <v>6</v>
      </c>
      <c r="H46" s="7">
        <f t="shared" si="1"/>
        <v>72.9</v>
      </c>
      <c r="I46" s="29">
        <f t="shared" si="0"/>
        <v>1215</v>
      </c>
    </row>
    <row r="47" spans="1:9" ht="63.75" customHeight="1">
      <c r="A47" s="28" t="s">
        <v>27</v>
      </c>
      <c r="B47" s="7">
        <v>44</v>
      </c>
      <c r="C47" s="7" t="s">
        <v>6</v>
      </c>
      <c r="D47" s="7" t="s">
        <v>25</v>
      </c>
      <c r="E47" s="7">
        <v>2180100</v>
      </c>
      <c r="F47" s="7"/>
      <c r="G47" s="7">
        <f t="shared" si="1"/>
        <v>6</v>
      </c>
      <c r="H47" s="7">
        <f t="shared" si="1"/>
        <v>72.9</v>
      </c>
      <c r="I47" s="29">
        <f t="shared" si="0"/>
        <v>1215</v>
      </c>
    </row>
    <row r="48" spans="1:9" ht="18.75" customHeight="1">
      <c r="A48" s="28" t="s">
        <v>18</v>
      </c>
      <c r="B48" s="7">
        <v>44</v>
      </c>
      <c r="C48" s="24" t="s">
        <v>6</v>
      </c>
      <c r="D48" s="24" t="s">
        <v>25</v>
      </c>
      <c r="E48" s="24">
        <v>2180100</v>
      </c>
      <c r="F48" s="7" t="s">
        <v>20</v>
      </c>
      <c r="G48" s="7">
        <v>6</v>
      </c>
      <c r="H48" s="8">
        <v>72.9</v>
      </c>
      <c r="I48" s="29">
        <f t="shared" si="0"/>
        <v>1215</v>
      </c>
    </row>
    <row r="49" spans="1:9" ht="18.75" customHeight="1">
      <c r="A49" s="22" t="s">
        <v>88</v>
      </c>
      <c r="B49" s="11">
        <v>44</v>
      </c>
      <c r="C49" s="11" t="s">
        <v>2</v>
      </c>
      <c r="D49" s="11" t="s">
        <v>7</v>
      </c>
      <c r="E49" s="11"/>
      <c r="F49" s="11"/>
      <c r="G49" s="11">
        <f>G51</f>
        <v>961.1</v>
      </c>
      <c r="H49" s="11">
        <f>H50</f>
        <v>851.1</v>
      </c>
      <c r="I49" s="27">
        <f t="shared" si="0"/>
        <v>88.55478098012694</v>
      </c>
    </row>
    <row r="50" spans="1:9" ht="18.75" customHeight="1">
      <c r="A50" s="28" t="s">
        <v>89</v>
      </c>
      <c r="B50" s="7">
        <v>44</v>
      </c>
      <c r="C50" s="7" t="s">
        <v>2</v>
      </c>
      <c r="D50" s="7" t="s">
        <v>28</v>
      </c>
      <c r="E50" s="7"/>
      <c r="F50" s="7"/>
      <c r="G50" s="11">
        <f>G51</f>
        <v>961.1</v>
      </c>
      <c r="H50" s="11">
        <f>H51</f>
        <v>851.1</v>
      </c>
      <c r="I50" s="27">
        <f t="shared" si="0"/>
        <v>88.55478098012694</v>
      </c>
    </row>
    <row r="51" spans="1:9" ht="48.75" customHeight="1">
      <c r="A51" s="28" t="s">
        <v>90</v>
      </c>
      <c r="B51" s="7">
        <v>44</v>
      </c>
      <c r="C51" s="7" t="s">
        <v>2</v>
      </c>
      <c r="D51" s="7" t="s">
        <v>28</v>
      </c>
      <c r="E51" s="7">
        <v>5220224</v>
      </c>
      <c r="F51" s="7"/>
      <c r="G51" s="7">
        <f>G52+G53</f>
        <v>961.1</v>
      </c>
      <c r="H51" s="7">
        <f>H52+H53</f>
        <v>851.1</v>
      </c>
      <c r="I51" s="29">
        <f t="shared" si="0"/>
        <v>88.55478098012694</v>
      </c>
    </row>
    <row r="52" spans="1:9" ht="21" customHeight="1">
      <c r="A52" s="28" t="s">
        <v>116</v>
      </c>
      <c r="B52" s="7">
        <v>44</v>
      </c>
      <c r="C52" s="7" t="s">
        <v>2</v>
      </c>
      <c r="D52" s="7" t="s">
        <v>28</v>
      </c>
      <c r="E52" s="7">
        <v>5220224</v>
      </c>
      <c r="F52" s="7" t="s">
        <v>91</v>
      </c>
      <c r="G52" s="7">
        <v>781.5</v>
      </c>
      <c r="H52" s="8">
        <v>691.5</v>
      </c>
      <c r="I52" s="29">
        <f t="shared" si="0"/>
        <v>88.48368522072937</v>
      </c>
    </row>
    <row r="53" spans="1:9" ht="30.75" customHeight="1">
      <c r="A53" s="28" t="s">
        <v>12</v>
      </c>
      <c r="B53" s="7">
        <v>44</v>
      </c>
      <c r="C53" s="7" t="s">
        <v>2</v>
      </c>
      <c r="D53" s="7" t="s">
        <v>28</v>
      </c>
      <c r="E53" s="7">
        <v>5220224</v>
      </c>
      <c r="F53" s="7">
        <v>500</v>
      </c>
      <c r="G53" s="7">
        <v>179.6</v>
      </c>
      <c r="H53" s="8">
        <v>159.6</v>
      </c>
      <c r="I53" s="29">
        <f t="shared" si="0"/>
        <v>88.8641425389755</v>
      </c>
    </row>
    <row r="54" spans="1:9" ht="30.75" customHeight="1">
      <c r="A54" s="22" t="s">
        <v>29</v>
      </c>
      <c r="B54" s="7">
        <v>44</v>
      </c>
      <c r="C54" s="11" t="s">
        <v>28</v>
      </c>
      <c r="D54" s="11" t="s">
        <v>7</v>
      </c>
      <c r="E54" s="7"/>
      <c r="F54" s="7"/>
      <c r="G54" s="11">
        <f>G58+G55</f>
        <v>68.5</v>
      </c>
      <c r="H54" s="11">
        <f>H58+H55</f>
        <v>92.69999999999999</v>
      </c>
      <c r="I54" s="27">
        <f t="shared" si="0"/>
        <v>135.32846715328466</v>
      </c>
    </row>
    <row r="55" spans="1:9" ht="27" customHeight="1">
      <c r="A55" s="22" t="s">
        <v>94</v>
      </c>
      <c r="B55" s="7">
        <v>44</v>
      </c>
      <c r="C55" s="11" t="s">
        <v>28</v>
      </c>
      <c r="D55" s="11" t="s">
        <v>1</v>
      </c>
      <c r="E55" s="7"/>
      <c r="F55" s="7"/>
      <c r="G55" s="11">
        <f>G57</f>
        <v>27.6</v>
      </c>
      <c r="H55" s="11">
        <f>H57</f>
        <v>51.9</v>
      </c>
      <c r="I55" s="27">
        <f t="shared" si="0"/>
        <v>188.04347826086956</v>
      </c>
    </row>
    <row r="56" spans="1:9" ht="35.25" customHeight="1">
      <c r="A56" s="28" t="s">
        <v>117</v>
      </c>
      <c r="B56" s="7">
        <v>44</v>
      </c>
      <c r="C56" s="7" t="s">
        <v>28</v>
      </c>
      <c r="D56" s="7" t="s">
        <v>1</v>
      </c>
      <c r="E56" s="7">
        <v>1020102</v>
      </c>
      <c r="F56" s="7"/>
      <c r="G56" s="7">
        <f>G57</f>
        <v>27.6</v>
      </c>
      <c r="H56" s="7">
        <f>H57</f>
        <v>51.9</v>
      </c>
      <c r="I56" s="29">
        <f t="shared" si="0"/>
        <v>188.04347826086956</v>
      </c>
    </row>
    <row r="57" spans="1:9" ht="31.5" customHeight="1">
      <c r="A57" s="28" t="s">
        <v>12</v>
      </c>
      <c r="B57" s="7">
        <v>44</v>
      </c>
      <c r="C57" s="7" t="s">
        <v>28</v>
      </c>
      <c r="D57" s="7" t="s">
        <v>1</v>
      </c>
      <c r="E57" s="7">
        <v>1020102</v>
      </c>
      <c r="F57" s="7">
        <v>500</v>
      </c>
      <c r="G57" s="7">
        <v>27.6</v>
      </c>
      <c r="H57" s="8">
        <v>51.9</v>
      </c>
      <c r="I57" s="29">
        <f t="shared" si="0"/>
        <v>188.04347826086956</v>
      </c>
    </row>
    <row r="58" spans="1:9" ht="18.75" customHeight="1">
      <c r="A58" s="22" t="s">
        <v>30</v>
      </c>
      <c r="B58" s="7">
        <v>44</v>
      </c>
      <c r="C58" s="11" t="s">
        <v>28</v>
      </c>
      <c r="D58" s="11" t="s">
        <v>6</v>
      </c>
      <c r="E58" s="11"/>
      <c r="F58" s="11"/>
      <c r="G58" s="11">
        <f>G59</f>
        <v>40.9</v>
      </c>
      <c r="H58" s="11">
        <f>H59</f>
        <v>40.8</v>
      </c>
      <c r="I58" s="27">
        <f t="shared" si="0"/>
        <v>99.75550122249388</v>
      </c>
    </row>
    <row r="59" spans="1:9" ht="15.75">
      <c r="A59" s="28" t="s">
        <v>30</v>
      </c>
      <c r="B59" s="7">
        <v>44</v>
      </c>
      <c r="C59" s="7" t="s">
        <v>28</v>
      </c>
      <c r="D59" s="7" t="s">
        <v>6</v>
      </c>
      <c r="E59" s="7">
        <v>6000000</v>
      </c>
      <c r="F59" s="7"/>
      <c r="G59" s="7">
        <f>G60+G62</f>
        <v>40.9</v>
      </c>
      <c r="H59" s="7">
        <f>H60+H62</f>
        <v>40.8</v>
      </c>
      <c r="I59" s="29">
        <f t="shared" si="0"/>
        <v>99.75550122249388</v>
      </c>
    </row>
    <row r="60" spans="1:9" ht="21" customHeight="1">
      <c r="A60" s="33" t="s">
        <v>31</v>
      </c>
      <c r="B60" s="7">
        <v>44</v>
      </c>
      <c r="C60" s="24" t="s">
        <v>28</v>
      </c>
      <c r="D60" s="24" t="s">
        <v>6</v>
      </c>
      <c r="E60" s="24">
        <v>6000100</v>
      </c>
      <c r="F60" s="24"/>
      <c r="G60" s="24">
        <f>G61</f>
        <v>37.1</v>
      </c>
      <c r="H60" s="24">
        <f>H61</f>
        <v>37</v>
      </c>
      <c r="I60" s="29">
        <f t="shared" si="0"/>
        <v>99.73045822102425</v>
      </c>
    </row>
    <row r="61" spans="1:9" ht="34.5" customHeight="1">
      <c r="A61" s="33" t="s">
        <v>32</v>
      </c>
      <c r="B61" s="7">
        <v>44</v>
      </c>
      <c r="C61" s="24" t="s">
        <v>28</v>
      </c>
      <c r="D61" s="24" t="s">
        <v>6</v>
      </c>
      <c r="E61" s="24">
        <v>6000100</v>
      </c>
      <c r="F61" s="24">
        <v>500</v>
      </c>
      <c r="G61" s="24">
        <v>37.1</v>
      </c>
      <c r="H61" s="8">
        <v>37</v>
      </c>
      <c r="I61" s="29">
        <f t="shared" si="0"/>
        <v>99.73045822102425</v>
      </c>
    </row>
    <row r="62" spans="1:9" ht="36.75" customHeight="1">
      <c r="A62" s="28" t="s">
        <v>33</v>
      </c>
      <c r="B62" s="7">
        <v>44</v>
      </c>
      <c r="C62" s="7" t="s">
        <v>28</v>
      </c>
      <c r="D62" s="7" t="s">
        <v>6</v>
      </c>
      <c r="E62" s="7">
        <v>6000500</v>
      </c>
      <c r="F62" s="7"/>
      <c r="G62" s="7">
        <f>G63</f>
        <v>3.8</v>
      </c>
      <c r="H62" s="7">
        <f>H63</f>
        <v>3.8</v>
      </c>
      <c r="I62" s="29">
        <f t="shared" si="0"/>
        <v>100</v>
      </c>
    </row>
    <row r="63" spans="1:9" ht="33.75" customHeight="1">
      <c r="A63" s="28" t="s">
        <v>32</v>
      </c>
      <c r="B63" s="7">
        <v>44</v>
      </c>
      <c r="C63" s="7" t="s">
        <v>28</v>
      </c>
      <c r="D63" s="7" t="s">
        <v>6</v>
      </c>
      <c r="E63" s="7">
        <v>6000500</v>
      </c>
      <c r="F63" s="7">
        <v>500</v>
      </c>
      <c r="G63" s="7">
        <v>3.8</v>
      </c>
      <c r="H63" s="8">
        <v>3.8</v>
      </c>
      <c r="I63" s="29">
        <f t="shared" si="0"/>
        <v>100</v>
      </c>
    </row>
    <row r="64" spans="1:9" ht="15.75">
      <c r="A64" s="22" t="s">
        <v>34</v>
      </c>
      <c r="B64" s="7">
        <v>44</v>
      </c>
      <c r="C64" s="11" t="s">
        <v>36</v>
      </c>
      <c r="D64" s="11" t="s">
        <v>7</v>
      </c>
      <c r="E64" s="11"/>
      <c r="F64" s="11"/>
      <c r="G64" s="34">
        <f>G69</f>
        <v>8</v>
      </c>
      <c r="H64" s="34">
        <f>H69</f>
        <v>8</v>
      </c>
      <c r="I64" s="27">
        <f t="shared" si="0"/>
        <v>100</v>
      </c>
    </row>
    <row r="65" spans="1:9" ht="33" customHeight="1">
      <c r="A65" s="22" t="s">
        <v>35</v>
      </c>
      <c r="B65" s="7">
        <v>44</v>
      </c>
      <c r="C65" s="11" t="s">
        <v>36</v>
      </c>
      <c r="D65" s="11" t="s">
        <v>36</v>
      </c>
      <c r="E65" s="11"/>
      <c r="F65" s="11"/>
      <c r="G65" s="34">
        <f>G69</f>
        <v>8</v>
      </c>
      <c r="H65" s="34">
        <f>H69</f>
        <v>8</v>
      </c>
      <c r="I65" s="27">
        <f t="shared" si="0"/>
        <v>100</v>
      </c>
    </row>
    <row r="66" spans="1:9" ht="32.25" customHeight="1">
      <c r="A66" s="33" t="s">
        <v>38</v>
      </c>
      <c r="B66" s="7">
        <v>44</v>
      </c>
      <c r="C66" s="24" t="s">
        <v>36</v>
      </c>
      <c r="D66" s="24" t="s">
        <v>36</v>
      </c>
      <c r="E66" s="24">
        <v>4310000</v>
      </c>
      <c r="F66" s="24"/>
      <c r="G66" s="24">
        <f>G67</f>
        <v>8</v>
      </c>
      <c r="H66" s="24">
        <f>H67</f>
        <v>8</v>
      </c>
      <c r="I66" s="29">
        <f t="shared" si="0"/>
        <v>100</v>
      </c>
    </row>
    <row r="67" spans="1:9" ht="31.5" customHeight="1">
      <c r="A67" s="33" t="s">
        <v>37</v>
      </c>
      <c r="B67" s="7">
        <v>44</v>
      </c>
      <c r="C67" s="24" t="s">
        <v>36</v>
      </c>
      <c r="D67" s="24" t="s">
        <v>36</v>
      </c>
      <c r="E67" s="24">
        <v>4310100</v>
      </c>
      <c r="F67" s="24"/>
      <c r="G67" s="24">
        <f>G69</f>
        <v>8</v>
      </c>
      <c r="H67" s="24">
        <f>H69</f>
        <v>8</v>
      </c>
      <c r="I67" s="29">
        <f t="shared" si="0"/>
        <v>100</v>
      </c>
    </row>
    <row r="68" spans="1:9" ht="18.75" customHeight="1">
      <c r="A68" s="28" t="s">
        <v>82</v>
      </c>
      <c r="B68" s="7">
        <v>44</v>
      </c>
      <c r="C68" s="24" t="s">
        <v>36</v>
      </c>
      <c r="D68" s="24" t="s">
        <v>36</v>
      </c>
      <c r="E68" s="24">
        <v>4310102</v>
      </c>
      <c r="F68" s="24"/>
      <c r="G68" s="24">
        <f>G69</f>
        <v>8</v>
      </c>
      <c r="H68" s="24">
        <f>H69</f>
        <v>8</v>
      </c>
      <c r="I68" s="29">
        <f t="shared" si="0"/>
        <v>100</v>
      </c>
    </row>
    <row r="69" spans="1:9" ht="34.5" customHeight="1">
      <c r="A69" s="28" t="s">
        <v>32</v>
      </c>
      <c r="B69" s="7">
        <v>44</v>
      </c>
      <c r="C69" s="24" t="s">
        <v>36</v>
      </c>
      <c r="D69" s="24" t="s">
        <v>36</v>
      </c>
      <c r="E69" s="24">
        <v>4310102</v>
      </c>
      <c r="F69" s="24">
        <v>500</v>
      </c>
      <c r="G69" s="24">
        <v>8</v>
      </c>
      <c r="H69" s="8">
        <v>8</v>
      </c>
      <c r="I69" s="29">
        <f t="shared" si="0"/>
        <v>100</v>
      </c>
    </row>
    <row r="70" spans="1:9" ht="21.75" customHeight="1">
      <c r="A70" s="35" t="s">
        <v>118</v>
      </c>
      <c r="B70" s="7">
        <v>44</v>
      </c>
      <c r="C70" s="23" t="s">
        <v>39</v>
      </c>
      <c r="D70" s="23" t="s">
        <v>7</v>
      </c>
      <c r="E70" s="23"/>
      <c r="F70" s="23"/>
      <c r="G70" s="23">
        <f>G71</f>
        <v>1037.8999999999999</v>
      </c>
      <c r="H70" s="23">
        <f>H71</f>
        <v>942.4</v>
      </c>
      <c r="I70" s="27">
        <f t="shared" si="0"/>
        <v>90.79872820117546</v>
      </c>
    </row>
    <row r="71" spans="1:9" ht="15.75">
      <c r="A71" s="33" t="s">
        <v>40</v>
      </c>
      <c r="B71" s="7">
        <v>44</v>
      </c>
      <c r="C71" s="24" t="s">
        <v>39</v>
      </c>
      <c r="D71" s="24" t="s">
        <v>0</v>
      </c>
      <c r="E71" s="24"/>
      <c r="F71" s="24"/>
      <c r="G71" s="24">
        <f>G72+G77++G82</f>
        <v>1037.8999999999999</v>
      </c>
      <c r="H71" s="24">
        <f>H73+H75+H77+H79+H82</f>
        <v>942.4</v>
      </c>
      <c r="I71" s="29">
        <f t="shared" si="0"/>
        <v>90.79872820117546</v>
      </c>
    </row>
    <row r="72" spans="1:9" ht="48.75" customHeight="1">
      <c r="A72" s="33" t="s">
        <v>41</v>
      </c>
      <c r="B72" s="7">
        <v>44</v>
      </c>
      <c r="C72" s="24" t="s">
        <v>39</v>
      </c>
      <c r="D72" s="24" t="s">
        <v>0</v>
      </c>
      <c r="E72" s="24">
        <v>4400000</v>
      </c>
      <c r="F72" s="24"/>
      <c r="G72" s="24">
        <f>G73+G75+G79</f>
        <v>888.9999999999999</v>
      </c>
      <c r="H72" s="24">
        <f>H73+H75+H77+H79</f>
        <v>934.4</v>
      </c>
      <c r="I72" s="29">
        <f t="shared" si="0"/>
        <v>105.10686164229472</v>
      </c>
    </row>
    <row r="73" spans="1:9" ht="34.5" customHeight="1">
      <c r="A73" s="33" t="s">
        <v>114</v>
      </c>
      <c r="B73" s="7">
        <v>44</v>
      </c>
      <c r="C73" s="24" t="s">
        <v>39</v>
      </c>
      <c r="D73" s="24" t="s">
        <v>0</v>
      </c>
      <c r="E73" s="24">
        <v>4409502</v>
      </c>
      <c r="F73" s="24"/>
      <c r="G73" s="24">
        <f>G74</f>
        <v>0.8</v>
      </c>
      <c r="H73" s="24">
        <f>H74</f>
        <v>0.7</v>
      </c>
      <c r="I73" s="29"/>
    </row>
    <row r="74" spans="1:9" ht="31.5" customHeight="1">
      <c r="A74" s="33" t="s">
        <v>43</v>
      </c>
      <c r="B74" s="7">
        <v>44</v>
      </c>
      <c r="C74" s="24" t="s">
        <v>39</v>
      </c>
      <c r="D74" s="24" t="s">
        <v>0</v>
      </c>
      <c r="E74" s="24">
        <v>4409502</v>
      </c>
      <c r="F74" s="24" t="s">
        <v>44</v>
      </c>
      <c r="G74" s="24">
        <v>0.8</v>
      </c>
      <c r="H74" s="24">
        <v>0.7</v>
      </c>
      <c r="I74" s="29"/>
    </row>
    <row r="75" spans="1:9" ht="34.5" customHeight="1">
      <c r="A75" s="33" t="s">
        <v>42</v>
      </c>
      <c r="B75" s="7">
        <v>44</v>
      </c>
      <c r="C75" s="24" t="s">
        <v>39</v>
      </c>
      <c r="D75" s="24" t="s">
        <v>0</v>
      </c>
      <c r="E75" s="24">
        <v>4409900</v>
      </c>
      <c r="F75" s="24"/>
      <c r="G75" s="24">
        <f>G76</f>
        <v>628.8</v>
      </c>
      <c r="H75" s="24">
        <f>H76</f>
        <v>674.8</v>
      </c>
      <c r="I75" s="29">
        <f t="shared" si="0"/>
        <v>107.31552162849873</v>
      </c>
    </row>
    <row r="76" spans="1:9" ht="36" customHeight="1">
      <c r="A76" s="33" t="s">
        <v>43</v>
      </c>
      <c r="B76" s="7">
        <v>44</v>
      </c>
      <c r="C76" s="24" t="s">
        <v>39</v>
      </c>
      <c r="D76" s="24" t="s">
        <v>0</v>
      </c>
      <c r="E76" s="24">
        <v>4409900</v>
      </c>
      <c r="F76" s="24" t="s">
        <v>44</v>
      </c>
      <c r="G76" s="24">
        <v>628.8</v>
      </c>
      <c r="H76" s="8">
        <v>674.8</v>
      </c>
      <c r="I76" s="29">
        <f t="shared" si="0"/>
        <v>107.31552162849873</v>
      </c>
    </row>
    <row r="77" spans="1:9" ht="63.75" customHeight="1">
      <c r="A77" s="33" t="s">
        <v>119</v>
      </c>
      <c r="B77" s="7">
        <v>44</v>
      </c>
      <c r="C77" s="24" t="s">
        <v>39</v>
      </c>
      <c r="D77" s="24" t="s">
        <v>0</v>
      </c>
      <c r="E77" s="24">
        <v>5210109</v>
      </c>
      <c r="F77" s="24"/>
      <c r="G77" s="24">
        <f>G78</f>
        <v>140.9</v>
      </c>
      <c r="H77" s="24">
        <f>H78</f>
        <v>0</v>
      </c>
      <c r="I77" s="29"/>
    </row>
    <row r="78" spans="1:9" ht="36" customHeight="1">
      <c r="A78" s="33" t="s">
        <v>32</v>
      </c>
      <c r="B78" s="7">
        <v>44</v>
      </c>
      <c r="C78" s="24" t="s">
        <v>39</v>
      </c>
      <c r="D78" s="24" t="s">
        <v>0</v>
      </c>
      <c r="E78" s="24">
        <v>5210109</v>
      </c>
      <c r="F78" s="24">
        <v>500</v>
      </c>
      <c r="G78" s="24">
        <v>140.9</v>
      </c>
      <c r="H78" s="8">
        <v>0</v>
      </c>
      <c r="I78" s="29"/>
    </row>
    <row r="79" spans="1:9" ht="17.25" customHeight="1">
      <c r="A79" s="33" t="s">
        <v>78</v>
      </c>
      <c r="B79" s="7">
        <v>44</v>
      </c>
      <c r="C79" s="24" t="s">
        <v>39</v>
      </c>
      <c r="D79" s="24" t="s">
        <v>0</v>
      </c>
      <c r="E79" s="24">
        <v>4420000</v>
      </c>
      <c r="F79" s="24"/>
      <c r="G79" s="24">
        <f>G80</f>
        <v>259.4</v>
      </c>
      <c r="H79" s="24">
        <f>H80</f>
        <v>258.9</v>
      </c>
      <c r="I79" s="29">
        <f t="shared" si="0"/>
        <v>99.80724749421742</v>
      </c>
    </row>
    <row r="80" spans="1:9" ht="36" customHeight="1">
      <c r="A80" s="33" t="s">
        <v>42</v>
      </c>
      <c r="B80" s="7">
        <v>44</v>
      </c>
      <c r="C80" s="24" t="s">
        <v>39</v>
      </c>
      <c r="D80" s="24" t="s">
        <v>0</v>
      </c>
      <c r="E80" s="24">
        <v>4429900</v>
      </c>
      <c r="F80" s="24"/>
      <c r="G80" s="24">
        <f>G81</f>
        <v>259.4</v>
      </c>
      <c r="H80" s="24">
        <f>H81</f>
        <v>258.9</v>
      </c>
      <c r="I80" s="29">
        <f t="shared" si="0"/>
        <v>99.80724749421742</v>
      </c>
    </row>
    <row r="81" spans="1:9" ht="35.25" customHeight="1">
      <c r="A81" s="33" t="s">
        <v>43</v>
      </c>
      <c r="B81" s="7">
        <v>44</v>
      </c>
      <c r="C81" s="24" t="s">
        <v>39</v>
      </c>
      <c r="D81" s="24" t="s">
        <v>0</v>
      </c>
      <c r="E81" s="24">
        <v>4429900</v>
      </c>
      <c r="F81" s="24" t="s">
        <v>44</v>
      </c>
      <c r="G81" s="24">
        <v>259.4</v>
      </c>
      <c r="H81" s="8">
        <v>258.9</v>
      </c>
      <c r="I81" s="29">
        <f t="shared" si="0"/>
        <v>99.80724749421742</v>
      </c>
    </row>
    <row r="82" spans="1:9" ht="125.25" customHeight="1">
      <c r="A82" s="33" t="s">
        <v>53</v>
      </c>
      <c r="B82" s="7">
        <v>44</v>
      </c>
      <c r="C82" s="24" t="s">
        <v>39</v>
      </c>
      <c r="D82" s="24" t="s">
        <v>0</v>
      </c>
      <c r="E82" s="24">
        <v>5210600</v>
      </c>
      <c r="F82" s="24"/>
      <c r="G82" s="24">
        <f>G83</f>
        <v>8</v>
      </c>
      <c r="H82" s="24">
        <f>H83</f>
        <v>8</v>
      </c>
      <c r="I82" s="29">
        <f aca="true" t="shared" si="2" ref="I82:I93">H82/G82*100</f>
        <v>100</v>
      </c>
    </row>
    <row r="83" spans="1:9" ht="27" customHeight="1">
      <c r="A83" s="33" t="s">
        <v>52</v>
      </c>
      <c r="B83" s="7">
        <v>44</v>
      </c>
      <c r="C83" s="24" t="s">
        <v>39</v>
      </c>
      <c r="D83" s="24" t="s">
        <v>0</v>
      </c>
      <c r="E83" s="24">
        <v>5210600</v>
      </c>
      <c r="F83" s="24" t="s">
        <v>54</v>
      </c>
      <c r="G83" s="24">
        <v>8</v>
      </c>
      <c r="H83" s="8">
        <v>8</v>
      </c>
      <c r="I83" s="29">
        <f t="shared" si="2"/>
        <v>100</v>
      </c>
    </row>
    <row r="84" spans="1:9" ht="26.25" customHeight="1">
      <c r="A84" s="35" t="s">
        <v>45</v>
      </c>
      <c r="B84" s="7">
        <v>44</v>
      </c>
      <c r="C84" s="23">
        <v>11</v>
      </c>
      <c r="D84" s="23" t="s">
        <v>7</v>
      </c>
      <c r="E84" s="23"/>
      <c r="F84" s="23"/>
      <c r="G84" s="23">
        <f>G88</f>
        <v>10</v>
      </c>
      <c r="H84" s="23">
        <f>H88</f>
        <v>10</v>
      </c>
      <c r="I84" s="27">
        <f t="shared" si="2"/>
        <v>100</v>
      </c>
    </row>
    <row r="85" spans="1:9" ht="24" customHeight="1">
      <c r="A85" s="35" t="s">
        <v>107</v>
      </c>
      <c r="B85" s="7">
        <v>44</v>
      </c>
      <c r="C85" s="23">
        <v>11</v>
      </c>
      <c r="D85" s="23" t="s">
        <v>0</v>
      </c>
      <c r="E85" s="23"/>
      <c r="F85" s="23"/>
      <c r="G85" s="23">
        <f aca="true" t="shared" si="3" ref="G85:H87">G86</f>
        <v>10</v>
      </c>
      <c r="H85" s="23">
        <f t="shared" si="3"/>
        <v>10</v>
      </c>
      <c r="I85" s="27">
        <f t="shared" si="2"/>
        <v>100</v>
      </c>
    </row>
    <row r="86" spans="1:9" ht="32.25" customHeight="1">
      <c r="A86" s="33" t="s">
        <v>46</v>
      </c>
      <c r="B86" s="7">
        <v>44</v>
      </c>
      <c r="C86" s="24">
        <v>11</v>
      </c>
      <c r="D86" s="24" t="s">
        <v>0</v>
      </c>
      <c r="E86" s="24">
        <v>5120000</v>
      </c>
      <c r="F86" s="24"/>
      <c r="G86" s="24">
        <f t="shared" si="3"/>
        <v>10</v>
      </c>
      <c r="H86" s="24">
        <f t="shared" si="3"/>
        <v>10</v>
      </c>
      <c r="I86" s="29">
        <f t="shared" si="2"/>
        <v>100</v>
      </c>
    </row>
    <row r="87" spans="1:9" ht="36" customHeight="1">
      <c r="A87" s="33" t="s">
        <v>120</v>
      </c>
      <c r="B87" s="7">
        <v>44</v>
      </c>
      <c r="C87" s="24">
        <v>11</v>
      </c>
      <c r="D87" s="24" t="s">
        <v>0</v>
      </c>
      <c r="E87" s="24">
        <v>5129700</v>
      </c>
      <c r="F87" s="24"/>
      <c r="G87" s="24">
        <f t="shared" si="3"/>
        <v>10</v>
      </c>
      <c r="H87" s="24">
        <f t="shared" si="3"/>
        <v>10</v>
      </c>
      <c r="I87" s="29">
        <f t="shared" si="2"/>
        <v>100</v>
      </c>
    </row>
    <row r="88" spans="1:9" ht="35.25" customHeight="1">
      <c r="A88" s="28" t="s">
        <v>32</v>
      </c>
      <c r="B88" s="7">
        <v>44</v>
      </c>
      <c r="C88" s="24">
        <v>11</v>
      </c>
      <c r="D88" s="24" t="s">
        <v>0</v>
      </c>
      <c r="E88" s="24">
        <v>5129700</v>
      </c>
      <c r="F88" s="24">
        <v>500</v>
      </c>
      <c r="G88" s="24">
        <v>10</v>
      </c>
      <c r="H88" s="8">
        <v>10</v>
      </c>
      <c r="I88" s="29">
        <f t="shared" si="2"/>
        <v>100</v>
      </c>
    </row>
    <row r="89" spans="1:9" ht="22.5" customHeight="1">
      <c r="A89" s="22" t="s">
        <v>108</v>
      </c>
      <c r="B89" s="11">
        <v>44</v>
      </c>
      <c r="C89" s="23">
        <v>12</v>
      </c>
      <c r="D89" s="23" t="s">
        <v>7</v>
      </c>
      <c r="E89" s="23"/>
      <c r="F89" s="23"/>
      <c r="G89" s="23">
        <f>G92</f>
        <v>25</v>
      </c>
      <c r="H89" s="23">
        <f>H92</f>
        <v>43.7</v>
      </c>
      <c r="I89" s="27">
        <f t="shared" si="2"/>
        <v>174.8</v>
      </c>
    </row>
    <row r="90" spans="1:9" ht="19.5" customHeight="1">
      <c r="A90" s="28" t="s">
        <v>121</v>
      </c>
      <c r="B90" s="7">
        <v>44</v>
      </c>
      <c r="C90" s="24">
        <v>12</v>
      </c>
      <c r="D90" s="24" t="s">
        <v>1</v>
      </c>
      <c r="E90" s="24"/>
      <c r="F90" s="24"/>
      <c r="G90" s="24">
        <f>G92</f>
        <v>25</v>
      </c>
      <c r="H90" s="24">
        <f>H92</f>
        <v>43.7</v>
      </c>
      <c r="I90" s="29">
        <f t="shared" si="2"/>
        <v>174.8</v>
      </c>
    </row>
    <row r="91" spans="1:9" ht="50.25" customHeight="1">
      <c r="A91" s="28" t="s">
        <v>122</v>
      </c>
      <c r="B91" s="7">
        <v>44</v>
      </c>
      <c r="C91" s="24">
        <v>12</v>
      </c>
      <c r="D91" s="24" t="s">
        <v>1</v>
      </c>
      <c r="E91" s="24">
        <v>4508500</v>
      </c>
      <c r="F91" s="24"/>
      <c r="G91" s="24">
        <f>G92</f>
        <v>25</v>
      </c>
      <c r="H91" s="24">
        <f>H92</f>
        <v>43.7</v>
      </c>
      <c r="I91" s="29">
        <f t="shared" si="2"/>
        <v>174.8</v>
      </c>
    </row>
    <row r="92" spans="1:9" ht="35.25" customHeight="1">
      <c r="A92" s="28" t="s">
        <v>32</v>
      </c>
      <c r="B92" s="7">
        <v>44</v>
      </c>
      <c r="C92" s="24">
        <v>12</v>
      </c>
      <c r="D92" s="24" t="s">
        <v>1</v>
      </c>
      <c r="E92" s="24">
        <v>4508500</v>
      </c>
      <c r="F92" s="24">
        <v>500</v>
      </c>
      <c r="G92" s="24">
        <v>25</v>
      </c>
      <c r="H92" s="8">
        <v>43.7</v>
      </c>
      <c r="I92" s="29">
        <f t="shared" si="2"/>
        <v>174.8</v>
      </c>
    </row>
    <row r="93" spans="1:9" ht="34.5" customHeight="1">
      <c r="A93" s="35" t="s">
        <v>47</v>
      </c>
      <c r="B93" s="23"/>
      <c r="C93" s="23"/>
      <c r="D93" s="23"/>
      <c r="E93" s="23"/>
      <c r="F93" s="23"/>
      <c r="G93" s="27">
        <f>G14+G40+G44+G49+G54+G64+G70+G84+G89</f>
        <v>4131.2</v>
      </c>
      <c r="H93" s="23">
        <f>H14+H40+H44+H49+H54+H64+H70+H84+H89</f>
        <v>4138.099999999999</v>
      </c>
      <c r="I93" s="27">
        <f t="shared" si="2"/>
        <v>100.16702168861346</v>
      </c>
    </row>
    <row r="99" spans="1:7" ht="15">
      <c r="A99" s="2"/>
      <c r="B99" s="3"/>
      <c r="C99" s="2"/>
      <c r="D99" s="2"/>
      <c r="E99" s="2"/>
      <c r="F99" s="2"/>
      <c r="G99" s="2"/>
    </row>
    <row r="100" spans="1:7" ht="15">
      <c r="A100" s="2"/>
      <c r="B100" s="3"/>
      <c r="C100" s="2"/>
      <c r="D100" s="2"/>
      <c r="E100" s="2"/>
      <c r="F100" s="2"/>
      <c r="G100" s="2"/>
    </row>
  </sheetData>
  <sheetProtection/>
  <mergeCells count="17">
    <mergeCell ref="B6:G6"/>
    <mergeCell ref="A7:I7"/>
    <mergeCell ref="A3:I3"/>
    <mergeCell ref="B1:I1"/>
    <mergeCell ref="B2:I2"/>
    <mergeCell ref="B4:I4"/>
    <mergeCell ref="B5:I5"/>
    <mergeCell ref="A8:I8"/>
    <mergeCell ref="I10:I11"/>
    <mergeCell ref="H10:H11"/>
    <mergeCell ref="F10:F11"/>
    <mergeCell ref="G10:G11"/>
    <mergeCell ref="A10:A11"/>
    <mergeCell ref="C10:C11"/>
    <mergeCell ref="D10:D11"/>
    <mergeCell ref="E10:E11"/>
    <mergeCell ref="B10:B11"/>
  </mergeCells>
  <printOptions/>
  <pageMargins left="0.7480314960629921" right="0.1968503937007874" top="0.4330708661417323" bottom="0.2362204724409449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Людмила</cp:lastModifiedBy>
  <cp:lastPrinted>2012-05-15T11:08:10Z</cp:lastPrinted>
  <dcterms:created xsi:type="dcterms:W3CDTF">2007-09-05T05:12:28Z</dcterms:created>
  <dcterms:modified xsi:type="dcterms:W3CDTF">2012-05-15T11:08:16Z</dcterms:modified>
  <cp:category/>
  <cp:version/>
  <cp:contentType/>
  <cp:contentStatus/>
</cp:coreProperties>
</file>